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 Table" sheetId="1" state="visible" r:id="rId3"/>
    <sheet name="Series A Sensitivit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<sst xmlns="http://schemas.openxmlformats.org/spreadsheetml/2006/main" count="51" uniqueCount="49">
  <si>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 xml:space="preserve">CONFIDENTIAL — NOT FOR DISTRIBUTION — DO NOT SHARE WITH UNAUTHORIZED READERS</t>
  </si>
  <si>
    <t xml:space="preserve">CAFFEVOLVE™ INC. — CAP TABLE MODEL</t>
  </si>
  <si>
    <t xml:space="preserve">Pre-Seed SAFE Round  ·  $250,000 Aggregate  ·  $6,000,000 Post-Money Cap  ·  September 2026</t>
  </si>
  <si>
    <t xml:space="preserve">KEY ASSUMPTIONS  (yellow = editable input)</t>
  </si>
  <si>
    <t xml:space="preserve">Post-Money Valuation Cap</t>
  </si>
  <si>
    <t xml:space="preserve">Per term sheet — post-money SAFE format</t>
  </si>
  <si>
    <t xml:space="preserve">SAFE Investment — This Note</t>
  </si>
  <si>
    <t xml:space="preserve">One of five independent $50,000 notes</t>
  </si>
  <si>
    <t xml:space="preserve">SAFE Investment — Total Round</t>
  </si>
  <si>
    <t xml:space="preserve">Five notes × $50,000</t>
  </si>
  <si>
    <t xml:space="preserve">Discount Rate</t>
  </si>
  <si>
    <t xml:space="preserve">None — post-money SAFE, no discount</t>
  </si>
  <si>
    <t xml:space="preserve">Total Authorized Shares</t>
  </si>
  <si>
    <t xml:space="preserve">1,500 shares authorized per Certificate of Incorporation — $0.01 par, common (one class)</t>
  </si>
  <si>
    <t xml:space="preserve">Option Pool (ESOP) — % of Cap</t>
  </si>
  <si>
    <t xml:space="preserve">10% reserved for future employees / advisors</t>
  </si>
  <si>
    <t xml:space="preserve">DERIVED OWNERSHIP  (black = formula, recalculates automatically)</t>
  </si>
  <si>
    <t xml:space="preserve">Est. Ownership per $50K Note</t>
  </si>
  <si>
    <t xml:space="preserve">Purchase Amount ÷ Post-Money Cap — fixed at signing, per post-money SAFE mechanics</t>
  </si>
  <si>
    <t xml:space="preserve">Est. Aggregate Ownership (5 notes)</t>
  </si>
  <si>
    <t xml:space="preserve">Total Round ÷ Post-Money Cap — all five notes combined</t>
  </si>
  <si>
    <t xml:space="preserve">Est. Founder + ESOP Retained</t>
  </si>
  <si>
    <t xml:space="preserve">Residual after the SAFE round converts, before any future priced round</t>
  </si>
  <si>
    <t xml:space="preserve">PER-NOTE SUMMARY TABLE</t>
  </si>
  <si>
    <t xml:space="preserve">Note</t>
  </si>
  <si>
    <t xml:space="preserve">Investment</t>
  </si>
  <si>
    <t xml:space="preserve">Valuation Cap</t>
  </si>
  <si>
    <t xml:space="preserve">Est. Ownership %</t>
  </si>
  <si>
    <t xml:space="preserve">Est. Shares (illustrative)</t>
  </si>
  <si>
    <t xml:space="preserve">SAFE Note 1</t>
  </si>
  <si>
    <t xml:space="preserve">SAFE Note 2</t>
  </si>
  <si>
    <t xml:space="preserve">SAFE Note 3</t>
  </si>
  <si>
    <t xml:space="preserve">SAFE Note 4</t>
  </si>
  <si>
    <t xml:space="preserve">SAFE Note 5</t>
  </si>
  <si>
    <t xml:space="preserve">Total (5 notes)</t>
  </si>
  <si>
    <t xml:space="preserve">Note: Share counts above are illustrative only — a SAFE converts to actual shares at the priced round that triggers conversion, based on that round's real share price and cap table. Ownership % is what's contractually fixed today; share counts will be computed for real at conversion.</t>
  </si>
  <si>
    <t xml:space="preserve">ILLUSTRATIVE SERIES A CONVERSION SENSITIVITY</t>
  </si>
  <si>
    <t xml:space="preserve">For discussion purposes only — not a projection or commitment</t>
  </si>
  <si>
    <t xml:space="preserve">KEY ASSUMPTIONS (yellow = editable input)</t>
  </si>
  <si>
    <t xml:space="preserve">Illustrative Series A Pre-Money Valuation</t>
  </si>
  <si>
    <t xml:space="preserve">Placeholder only — adjust to model different scenarios</t>
  </si>
  <si>
    <t xml:space="preserve">Illustrative Series A New Money Raised</t>
  </si>
  <si>
    <t xml:space="preserve">SAFE Aggregate Ownership (from Cap Table sheet)</t>
  </si>
  <si>
    <t xml:space="preserve">RESULTING SIMPLE OWNERSHIP AFTER SERIES A CLOSES</t>
  </si>
  <si>
    <t xml:space="preserve">Post-Money Valuation (Pre-Money + New Money)</t>
  </si>
  <si>
    <t xml:space="preserve">New Series A Investor Ownership %</t>
  </si>
  <si>
    <t xml:space="preserve">SAFE Notes' Ownership After Series A (simple dilution)</t>
  </si>
  <si>
    <t xml:space="preserve">Simplified — a real Series A term sheet may include pro rata rights, which this model doesn't account for</t>
  </si>
  <si>
    <t xml:space="preserve">This sheet is a simplified, illustrative sensitivity model — not a projection, forecast, or promise of any future round, valuation, or timing. Actual Series A terms, if and when they occur, will depend on market conditions, company performance, and negotiated terms at that time.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</si>
</sst>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%"/>
    <numFmt numFmtId="167" formatCode="#,##0"/>
    <numFmt numFmtId="168" formatCode="0.0%"/>
    <numFmt numFmtId="169" formatCode="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0"/>
      <color rgb="FFAABBCC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sz val="11"/>
      <color rgb="FF0000FF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9"/>
      <color rgb="FFFFFFFF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C0392B"/>
        <bgColor rgb="FF993366"/>
      </patternFill>
    </fill>
    <fill>
      <patternFill patternType="solid">
        <fgColor rgb="FF1B2A4A"/>
        <bgColor rgb="FF003366"/>
      </patternFill>
    </fill>
    <fill>
      <patternFill patternType="solid">
        <fgColor rgb="FF2C4270"/>
        <bgColor rgb="FF1B2A4A"/>
      </patternFill>
    </fill>
    <fill>
      <patternFill patternType="solid">
        <fgColor rgb="FFB8753A"/>
        <bgColor rgb="FF808080"/>
      </patternFill>
    </fill>
    <fill>
      <patternFill patternType="solid">
        <fgColor rgb="FFFFFF99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6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9" fillId="6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753A"/>
      <rgbColor rgb="FF800080"/>
      <rgbColor rgb="FF008080"/>
      <rgbColor rgb="FFCCCCCC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BB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C0392B"/>
      <rgbColor rgb="FF993366"/>
      <rgbColor rgb="FF2C4270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  <col collapsed="false" customWidth="true" hidden="false" outlineLevel="0" max="3" min="3" style="1" width="46"/>
    <col collapsed="false" customWidth="true" hidden="false" outlineLevel="0" max="7" min="4" style="1" width="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8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5" customFormat="false" ht="18" hidden="false" customHeight="true" outlineLevel="0" collapsed="false">
      <c r="A5" s="5" t="s">
        <v>3</v>
      </c>
      <c r="B5" s="5"/>
      <c r="C5" s="5"/>
    </row>
    <row r="6" customFormat="false" ht="15" hidden="false" customHeight="true" outlineLevel="0" collapsed="false">
      <c r="A6" s="6" t="s">
        <v>4</v>
      </c>
      <c r="B6" s="7" t="n">
        <v>6000000</v>
      </c>
      <c r="C6" s="8" t="s">
        <v>5</v>
      </c>
    </row>
    <row r="7" customFormat="false" ht="15" hidden="false" customHeight="true" outlineLevel="0" collapsed="false">
      <c r="A7" s="6" t="s">
        <v>6</v>
      </c>
      <c r="B7" s="7" t="n">
        <v>50000</v>
      </c>
      <c r="C7" s="8" t="s">
        <v>7</v>
      </c>
    </row>
    <row r="8" customFormat="false" ht="15" hidden="false" customHeight="true" outlineLevel="0" collapsed="false">
      <c r="A8" s="6" t="s">
        <v>8</v>
      </c>
      <c r="B8" s="7" t="n">
        <v>250000</v>
      </c>
      <c r="C8" s="8" t="s">
        <v>9</v>
      </c>
    </row>
    <row r="9" customFormat="false" ht="15" hidden="false" customHeight="true" outlineLevel="0" collapsed="false">
      <c r="A9" s="6" t="s">
        <v>10</v>
      </c>
      <c r="B9" s="9" t="n">
        <v>0</v>
      </c>
      <c r="C9" s="8" t="s">
        <v>11</v>
      </c>
    </row>
    <row r="10" customFormat="false" ht="15" hidden="false" customHeight="true" outlineLevel="0" collapsed="false">
      <c r="A10" s="6" t="s">
        <v>12</v>
      </c>
      <c r="B10" s="10" t="n">
        <v>1500</v>
      </c>
      <c r="C10" s="8" t="s">
        <v>13</v>
      </c>
    </row>
    <row r="11" customFormat="false" ht="15" hidden="false" customHeight="true" outlineLevel="0" collapsed="false">
      <c r="A11" s="6" t="s">
        <v>14</v>
      </c>
      <c r="B11" s="11" t="n">
        <v>0.1</v>
      </c>
      <c r="C11" s="8" t="s">
        <v>15</v>
      </c>
    </row>
    <row r="13" customFormat="false" ht="18" hidden="false" customHeight="true" outlineLevel="0" collapsed="false">
      <c r="A13" s="5" t="s">
        <v>16</v>
      </c>
      <c r="B13" s="5"/>
      <c r="C13" s="5"/>
    </row>
    <row r="14" customFormat="false" ht="15" hidden="false" customHeight="true" outlineLevel="0" collapsed="false">
      <c r="A14" s="6" t="s">
        <v>17</v>
      </c>
      <c r="B14" s="12" t="n">
        <f aca="false">B7/B6</f>
        <v>0.00833333333333333</v>
      </c>
      <c r="C14" s="8" t="s">
        <v>18</v>
      </c>
    </row>
    <row r="15" customFormat="false" ht="15" hidden="false" customHeight="true" outlineLevel="0" collapsed="false">
      <c r="A15" s="6" t="s">
        <v>19</v>
      </c>
      <c r="B15" s="12" t="n">
        <f aca="false">B8/B6</f>
        <v>0.0416666666666667</v>
      </c>
      <c r="C15" s="8" t="s">
        <v>20</v>
      </c>
    </row>
    <row r="16" customFormat="false" ht="15" hidden="false" customHeight="true" outlineLevel="0" collapsed="false">
      <c r="A16" s="6" t="s">
        <v>21</v>
      </c>
      <c r="B16" s="12" t="n">
        <f aca="false">1-B15</f>
        <v>0.958333333333333</v>
      </c>
      <c r="C16" s="8" t="s">
        <v>22</v>
      </c>
    </row>
    <row r="18" customFormat="false" ht="18" hidden="false" customHeight="true" outlineLevel="0" collapsed="false">
      <c r="A18" s="5" t="s">
        <v>23</v>
      </c>
      <c r="B18" s="5"/>
      <c r="C18" s="5"/>
    </row>
    <row r="19" customFormat="false" ht="15" hidden="false" customHeight="true" outlineLevel="0" collapsed="false">
      <c r="A19" s="13" t="s">
        <v>24</v>
      </c>
      <c r="B19" s="13" t="s">
        <v>25</v>
      </c>
      <c r="C19" s="13" t="s">
        <v>26</v>
      </c>
      <c r="D19" s="13" t="s">
        <v>27</v>
      </c>
      <c r="E19" s="13" t="s">
        <v>28</v>
      </c>
    </row>
    <row r="20" customFormat="false" ht="15" hidden="false" customHeight="true" outlineLevel="0" collapsed="false">
      <c r="A20" s="14" t="s">
        <v>29</v>
      </c>
      <c r="B20" s="15" t="n">
        <f aca="false">$B$7</f>
        <v>50000</v>
      </c>
      <c r="C20" s="15" t="n">
        <f aca="false">$B$6</f>
        <v>6000000</v>
      </c>
      <c r="D20" s="16" t="n">
        <f aca="false">B20/C20</f>
        <v>0.00833333333333333</v>
      </c>
      <c r="E20" s="17" t="n">
        <f aca="false">D20*$B$10/(1-$B$11)</f>
        <v>13.8888888888889</v>
      </c>
    </row>
    <row r="21" customFormat="false" ht="15" hidden="false" customHeight="true" outlineLevel="0" collapsed="false">
      <c r="A21" s="14" t="s">
        <v>30</v>
      </c>
      <c r="B21" s="15" t="n">
        <f aca="false">$B$7</f>
        <v>50000</v>
      </c>
      <c r="C21" s="15" t="n">
        <f aca="false">$B$6</f>
        <v>6000000</v>
      </c>
      <c r="D21" s="16" t="n">
        <f aca="false">B21/C21</f>
        <v>0.00833333333333333</v>
      </c>
      <c r="E21" s="17" t="n">
        <f aca="false">D21*$B$10/(1-$B$11)</f>
        <v>13.8888888888889</v>
      </c>
    </row>
    <row r="22" customFormat="false" ht="15" hidden="false" customHeight="true" outlineLevel="0" collapsed="false">
      <c r="A22" s="14" t="s">
        <v>31</v>
      </c>
      <c r="B22" s="15" t="n">
        <f aca="false">$B$7</f>
        <v>50000</v>
      </c>
      <c r="C22" s="15" t="n">
        <f aca="false">$B$6</f>
        <v>6000000</v>
      </c>
      <c r="D22" s="16" t="n">
        <f aca="false">B22/C22</f>
        <v>0.00833333333333333</v>
      </c>
      <c r="E22" s="17" t="n">
        <f aca="false">D22*$B$10/(1-$B$11)</f>
        <v>13.8888888888889</v>
      </c>
    </row>
    <row r="23" customFormat="false" ht="15" hidden="false" customHeight="true" outlineLevel="0" collapsed="false">
      <c r="A23" s="14" t="s">
        <v>32</v>
      </c>
      <c r="B23" s="15" t="n">
        <f aca="false">$B$7</f>
        <v>50000</v>
      </c>
      <c r="C23" s="15" t="n">
        <f aca="false">$B$6</f>
        <v>6000000</v>
      </c>
      <c r="D23" s="16" t="n">
        <f aca="false">B23/C23</f>
        <v>0.00833333333333333</v>
      </c>
      <c r="E23" s="17" t="n">
        <f aca="false">D23*$B$10/(1-$B$11)</f>
        <v>13.8888888888889</v>
      </c>
    </row>
    <row r="24" customFormat="false" ht="15" hidden="false" customHeight="true" outlineLevel="0" collapsed="false">
      <c r="A24" s="14" t="s">
        <v>33</v>
      </c>
      <c r="B24" s="15" t="n">
        <f aca="false">$B$7</f>
        <v>50000</v>
      </c>
      <c r="C24" s="15" t="n">
        <f aca="false">$B$6</f>
        <v>6000000</v>
      </c>
      <c r="D24" s="16" t="n">
        <f aca="false">B24/C24</f>
        <v>0.00833333333333333</v>
      </c>
      <c r="E24" s="17" t="n">
        <f aca="false">D24*$B$10/(1-$B$11)</f>
        <v>13.8888888888889</v>
      </c>
    </row>
    <row r="25" customFormat="false" ht="15" hidden="false" customHeight="true" outlineLevel="0" collapsed="false">
      <c r="A25" s="18" t="s">
        <v>34</v>
      </c>
      <c r="B25" s="19" t="n">
        <f aca="false">SUM(B20:B24)</f>
        <v>250000</v>
      </c>
      <c r="D25" s="20" t="n">
        <f aca="false">SUM(D20:D24)</f>
        <v>0.0416666666666667</v>
      </c>
      <c r="E25" s="21" t="n">
        <f aca="false">SUM(E20:E24)</f>
        <v>69.4444444444444</v>
      </c>
    </row>
    <row r="27" customFormat="false" ht="30" hidden="false" customHeight="true" outlineLevel="0" collapsed="false">
      <c r="A27" s="22" t="s">
        <v>35</v>
      </c>
      <c r="B27" s="22"/>
      <c r="C27" s="22"/>
      <c r="D27" s="22"/>
      <c r="E27" s="22"/>
    </row>
  </sheetData>
  <sheetProtection sheet="true" formatCells="false" formatColumns="false" formatRows="false" insertColumns="false" insertRows="false" insertHyperlinks="false" deleteColumns="false" deleteRows="false" selectLockedCells="true" sort="false" autoFilter="false" pivotTables="false" selectUnlockedCells="true"/>
  <mergeCells count="7">
    <mergeCell ref="A1:G1"/>
    <mergeCell ref="A2:G2"/>
    <mergeCell ref="A3:G3"/>
    <mergeCell ref="A5:C5"/>
    <mergeCell ref="A13:C13"/>
    <mergeCell ref="A18:C18"/>
    <mergeCell ref="A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5" min="2" style="1" width="16"/>
    <col collapsed="false" customWidth="true" hidden="false" outlineLevel="0" max="6" min="6" style="1" width="40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1.75" hidden="false" customHeight="true" outlineLevel="0" collapsed="false">
      <c r="A2" s="3" t="s">
        <v>36</v>
      </c>
      <c r="B2" s="3"/>
      <c r="C2" s="3"/>
      <c r="D2" s="3"/>
      <c r="E2" s="3"/>
      <c r="F2" s="3"/>
    </row>
    <row r="3" customFormat="false" ht="18" hidden="false" customHeight="true" outlineLevel="0" collapsed="false">
      <c r="A3" s="4" t="s">
        <v>37</v>
      </c>
      <c r="B3" s="4"/>
      <c r="C3" s="4"/>
      <c r="D3" s="4"/>
      <c r="E3" s="4"/>
      <c r="F3" s="4"/>
    </row>
    <row r="5" customFormat="false" ht="15" hidden="false" customHeight="true" outlineLevel="0" collapsed="false">
      <c r="A5" s="23" t="s">
        <v>38</v>
      </c>
      <c r="B5" s="23"/>
      <c r="C5" s="23"/>
      <c r="D5" s="23"/>
      <c r="E5" s="23"/>
      <c r="F5" s="23"/>
    </row>
    <row r="6" customFormat="false" ht="15" hidden="false" customHeight="true" outlineLevel="0" collapsed="false">
      <c r="A6" s="6" t="s">
        <v>39</v>
      </c>
      <c r="B6" s="7" t="n">
        <v>5000000</v>
      </c>
      <c r="C6" s="8" t="s">
        <v>40</v>
      </c>
    </row>
    <row r="7" customFormat="false" ht="15" hidden="false" customHeight="true" outlineLevel="0" collapsed="false">
      <c r="A7" s="6" t="s">
        <v>41</v>
      </c>
      <c r="B7" s="7" t="n">
        <v>2000000</v>
      </c>
      <c r="C7" s="8" t="s">
        <v>40</v>
      </c>
    </row>
    <row r="8" customFormat="false" ht="15" hidden="false" customHeight="true" outlineLevel="0" collapsed="false">
      <c r="A8" s="6" t="s">
        <v>42</v>
      </c>
      <c r="B8" s="12" t="n">
        <f aca="false">'Cap Table'!B15</f>
        <v>0.0416666666666667</v>
      </c>
    </row>
    <row r="10" customFormat="false" ht="15" hidden="false" customHeight="true" outlineLevel="0" collapsed="false">
      <c r="A10" s="23" t="s">
        <v>43</v>
      </c>
      <c r="B10" s="23"/>
      <c r="C10" s="23"/>
      <c r="D10" s="23"/>
      <c r="E10" s="23"/>
      <c r="F10" s="23"/>
    </row>
    <row r="11" customFormat="false" ht="15" hidden="false" customHeight="true" outlineLevel="0" collapsed="false">
      <c r="A11" s="6" t="s">
        <v>44</v>
      </c>
      <c r="B11" s="24" t="n">
        <f aca="false">B6+B7</f>
        <v>7000000</v>
      </c>
    </row>
    <row r="12" customFormat="false" ht="15" hidden="false" customHeight="true" outlineLevel="0" collapsed="false">
      <c r="A12" s="6" t="s">
        <v>45</v>
      </c>
      <c r="B12" s="25" t="n">
        <f aca="false">B7/B11</f>
        <v>0.285714285714286</v>
      </c>
    </row>
    <row r="13" customFormat="false" ht="15" hidden="false" customHeight="true" outlineLevel="0" collapsed="false">
      <c r="A13" s="6" t="s">
        <v>46</v>
      </c>
      <c r="B13" s="12" t="n">
        <f aca="false">B8*(1-(B7/B11))</f>
        <v>0.0297619047619048</v>
      </c>
      <c r="C13" s="8" t="s">
        <v>47</v>
      </c>
    </row>
    <row r="15" customFormat="false" ht="39.75" hidden="false" customHeight="true" outlineLevel="0" collapsed="false">
      <c r="A15" s="22" t="s">
        <v>48</v>
      </c>
      <c r="B15" s="22"/>
      <c r="C15" s="22"/>
      <c r="D15" s="22"/>
      <c r="E15" s="22"/>
      <c r="F15" s="22"/>
    </row>
  </sheetData>
  <sheetProtection sheet="true" formatCells="false" formatColumns="false" formatRows="false" insertColumns="false" insertRows="false" insertHyperlinks="false" deleteColumns="false" deleteRows="false" selectLockedCells="true" sort="false" autoFilter="false" pivotTables="false" selectUnlockedCells="true"/>
  <mergeCells count="6">
    <mergeCell ref="A1:G1"/>
    <mergeCell ref="A2:F2"/>
    <mergeCell ref="A3:F3"/>
    <mergeCell ref="A5:F5"/>
    <mergeCell ref="A10:F10"/>
    <mergeCell ref="A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2026-07-20T17:51:32Z</dcterms:created>
  <dc:creator>openpyxl</dc:creator>
  <dc:description/>
  <dc:language>en-US</dc:language>
  <cp:lastModifiedBy/>
  <dcterms:modified xsi:type="dcterms:W3CDTF">2026-09-21T20:57:09Z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