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ap Table" sheetId="1" state="visible" r:id="rId1"/>
    <sheet xmlns:r="http://schemas.openxmlformats.org/officeDocument/2006/relationships" name="Series A Sensitivity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$#,##0"/>
    <numFmt numFmtId="165" formatCode="0.0%"/>
  </numFmts>
  <fonts count="1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mbria"/>
      <charset val="1"/>
      <family val="0"/>
      <b val="1"/>
      <color rgb="FFFFFFFF"/>
      <sz val="11"/>
    </font>
    <font>
      <name val="Cambria"/>
      <charset val="1"/>
      <family val="0"/>
      <b val="1"/>
      <color rgb="FFFFFFFF"/>
      <sz val="13"/>
    </font>
    <font>
      <name val="Cambria"/>
      <charset val="1"/>
      <family val="0"/>
      <b val="1"/>
      <color rgb="FFAABBCC"/>
      <sz val="10"/>
    </font>
    <font>
      <name val="Cambria"/>
      <charset val="1"/>
      <family val="0"/>
      <b val="1"/>
      <color rgb="FFFFFFFF"/>
      <sz val="10"/>
    </font>
    <font>
      <name val="Cambria"/>
      <charset val="1"/>
      <family val="0"/>
      <b val="1"/>
      <color rgb="FF000000"/>
      <sz val="11"/>
    </font>
    <font>
      <name val="Cambria"/>
      <charset val="1"/>
      <family val="0"/>
      <color rgb="FF0000FF"/>
      <sz val="11"/>
    </font>
    <font>
      <name val="Cambria"/>
      <charset val="1"/>
      <family val="0"/>
      <i val="1"/>
      <color rgb="FF666666"/>
      <sz val="9"/>
    </font>
    <font>
      <name val="Cambria"/>
      <charset val="1"/>
      <family val="0"/>
      <color rgb="FF000000"/>
      <sz val="11"/>
    </font>
    <font>
      <name val="Cambria"/>
      <charset val="1"/>
      <family val="0"/>
      <b val="1"/>
      <color rgb="FFFFFFFF"/>
      <sz val="9"/>
    </font>
  </fonts>
  <fills count="8">
    <fill>
      <patternFill/>
    </fill>
    <fill>
      <patternFill patternType="gray125"/>
    </fill>
    <fill>
      <patternFill patternType="solid">
        <fgColor rgb="FFC0392B"/>
        <bgColor rgb="FF993366"/>
      </patternFill>
    </fill>
    <fill>
      <patternFill patternType="solid">
        <fgColor rgb="FF1B2A4A"/>
        <bgColor rgb="FF003366"/>
      </patternFill>
    </fill>
    <fill>
      <patternFill patternType="solid">
        <fgColor rgb="FF2C4270"/>
        <bgColor rgb="FF1B2A4A"/>
      </patternFill>
    </fill>
    <fill>
      <patternFill patternType="solid">
        <fgColor rgb="FFB8753A"/>
        <bgColor rgb="FF808080"/>
      </patternFill>
    </fill>
    <fill>
      <patternFill patternType="solid">
        <fgColor rgb="FFFFFF99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1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3" borderId="0" applyAlignment="1" pivotButton="0" quotePrefix="0" xfId="0">
      <alignment horizontal="left" vertical="center" indent="1"/>
    </xf>
    <xf numFmtId="0" fontId="6" fillId="4" borderId="0" applyAlignment="1" pivotButton="0" quotePrefix="0" xfId="0">
      <alignment horizontal="left" vertical="center" indent="1"/>
    </xf>
    <xf numFmtId="0" fontId="7" fillId="5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general" vertical="bottom"/>
    </xf>
    <xf numFmtId="164" fontId="9" fillId="6" borderId="1" applyAlignment="1" applyProtection="1" pivotButton="0" quotePrefix="0" xfId="0">
      <alignment horizontal="general" vertical="bottom"/>
      <protection locked="0" hidden="0"/>
    </xf>
    <xf numFmtId="0" fontId="10" fillId="0" borderId="0" applyAlignment="1" pivotButton="0" quotePrefix="0" xfId="0">
      <alignment horizontal="general" vertical="bottom"/>
    </xf>
    <xf numFmtId="9" fontId="9" fillId="6" borderId="1" applyAlignment="1" applyProtection="1" pivotButton="0" quotePrefix="0" xfId="0">
      <alignment horizontal="general" vertical="bottom"/>
      <protection locked="0" hidden="0"/>
    </xf>
    <xf numFmtId="3" fontId="9" fillId="6" borderId="1" applyAlignment="1" applyProtection="1" pivotButton="0" quotePrefix="0" xfId="0">
      <alignment horizontal="general" vertical="bottom"/>
      <protection locked="0" hidden="0"/>
    </xf>
    <xf numFmtId="165" fontId="9" fillId="6" borderId="1" applyAlignment="1" applyProtection="1" pivotButton="0" quotePrefix="0" xfId="0">
      <alignment horizontal="general" vertical="bottom"/>
      <protection locked="0" hidden="0"/>
    </xf>
    <xf numFmtId="10" fontId="11" fillId="0" borderId="1" applyAlignment="1" pivotButton="0" quotePrefix="0" xfId="0">
      <alignment horizontal="general" vertical="bottom"/>
    </xf>
    <xf numFmtId="0" fontId="12" fillId="4" borderId="1" applyAlignment="1" pivotButton="0" quotePrefix="0" xfId="0">
      <alignment horizontal="center" vertical="bottom"/>
    </xf>
    <xf numFmtId="0" fontId="11" fillId="0" borderId="1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center" vertical="bottom"/>
    </xf>
    <xf numFmtId="10" fontId="11" fillId="0" borderId="1" applyAlignment="1" pivotButton="0" quotePrefix="0" xfId="0">
      <alignment horizontal="center" vertical="bottom"/>
    </xf>
    <xf numFmtId="3" fontId="11" fillId="0" borderId="1" applyAlignment="1" pivotButton="0" quotePrefix="0" xfId="0">
      <alignment horizontal="center" vertical="bottom"/>
    </xf>
    <xf numFmtId="0" fontId="8" fillId="7" borderId="0" applyAlignment="1" pivotButton="0" quotePrefix="0" xfId="0">
      <alignment horizontal="general" vertical="bottom"/>
    </xf>
    <xf numFmtId="164" fontId="8" fillId="7" borderId="1" applyAlignment="1" pivotButton="0" quotePrefix="0" xfId="0">
      <alignment horizontal="center" vertical="bottom"/>
    </xf>
    <xf numFmtId="10" fontId="8" fillId="7" borderId="1" applyAlignment="1" pivotButton="0" quotePrefix="0" xfId="0">
      <alignment horizontal="center" vertical="bottom"/>
    </xf>
    <xf numFmtId="3" fontId="8" fillId="7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top" wrapText="1"/>
    </xf>
    <xf numFmtId="0" fontId="7" fillId="5" borderId="0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general" vertical="bottom"/>
    </xf>
    <xf numFmtId="165" fontId="11" fillId="0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3" borderId="0" applyAlignment="1" pivotButton="0" quotePrefix="0" xfId="0">
      <alignment horizontal="left" vertical="center" indent="1"/>
    </xf>
    <xf numFmtId="0" fontId="6" fillId="4" borderId="0" applyAlignment="1" pivotButton="0" quotePrefix="0" xfId="0">
      <alignment horizontal="left" vertical="center" indent="1"/>
    </xf>
    <xf numFmtId="0" fontId="7" fillId="5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general" vertical="bottom"/>
    </xf>
    <xf numFmtId="164" fontId="9" fillId="6" borderId="1" applyAlignment="1" applyProtection="1" pivotButton="0" quotePrefix="0" xfId="0">
      <alignment horizontal="general" vertical="bottom"/>
      <protection locked="0" hidden="0"/>
    </xf>
    <xf numFmtId="0" fontId="10" fillId="0" borderId="0" applyAlignment="1" pivotButton="0" quotePrefix="0" xfId="0">
      <alignment horizontal="general" vertical="bottom"/>
    </xf>
    <xf numFmtId="9" fontId="9" fillId="6" borderId="1" applyAlignment="1" applyProtection="1" pivotButton="0" quotePrefix="0" xfId="0">
      <alignment horizontal="general" vertical="bottom"/>
      <protection locked="0" hidden="0"/>
    </xf>
    <xf numFmtId="3" fontId="9" fillId="6" borderId="1" applyAlignment="1" applyProtection="1" pivotButton="0" quotePrefix="0" xfId="0">
      <alignment horizontal="general" vertical="bottom"/>
      <protection locked="0" hidden="0"/>
    </xf>
    <xf numFmtId="165" fontId="9" fillId="6" borderId="1" applyAlignment="1" applyProtection="1" pivotButton="0" quotePrefix="0" xfId="0">
      <alignment horizontal="general" vertical="bottom"/>
      <protection locked="0" hidden="0"/>
    </xf>
    <xf numFmtId="10" fontId="11" fillId="0" borderId="1" applyAlignment="1" pivotButton="0" quotePrefix="0" xfId="0">
      <alignment horizontal="general" vertical="bottom"/>
    </xf>
    <xf numFmtId="0" fontId="12" fillId="4" borderId="1" applyAlignment="1" pivotButton="0" quotePrefix="0" xfId="0">
      <alignment horizontal="center" vertical="bottom"/>
    </xf>
    <xf numFmtId="0" fontId="11" fillId="0" borderId="1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center" vertical="bottom"/>
    </xf>
    <xf numFmtId="10" fontId="11" fillId="0" borderId="1" applyAlignment="1" pivotButton="0" quotePrefix="0" xfId="0">
      <alignment horizontal="center" vertical="bottom"/>
    </xf>
    <xf numFmtId="3" fontId="11" fillId="0" borderId="1" applyAlignment="1" pivotButton="0" quotePrefix="0" xfId="0">
      <alignment horizontal="center" vertical="bottom"/>
    </xf>
    <xf numFmtId="0" fontId="8" fillId="7" borderId="0" applyAlignment="1" pivotButton="0" quotePrefix="0" xfId="0">
      <alignment horizontal="general" vertical="bottom"/>
    </xf>
    <xf numFmtId="164" fontId="8" fillId="7" borderId="1" applyAlignment="1" pivotButton="0" quotePrefix="0" xfId="0">
      <alignment horizontal="center" vertical="bottom"/>
    </xf>
    <xf numFmtId="10" fontId="8" fillId="7" borderId="1" applyAlignment="1" pivotButton="0" quotePrefix="0" xfId="0">
      <alignment horizontal="center" vertical="bottom"/>
    </xf>
    <xf numFmtId="3" fontId="8" fillId="7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top" wrapText="1"/>
    </xf>
    <xf numFmtId="0" fontId="7" fillId="5" borderId="0" applyAlignment="1" pivotButton="0" quotePrefix="0" xfId="0">
      <alignment horizontal="general" vertical="bottom"/>
    </xf>
    <xf numFmtId="164" fontId="11" fillId="0" borderId="1" applyAlignment="1" pivotButton="0" quotePrefix="0" xfId="0">
      <alignment horizontal="general" vertical="bottom"/>
    </xf>
    <xf numFmtId="165" fontId="11" fillId="0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53A"/>
      <rgbColor rgb="FF800080"/>
      <rgbColor rgb="FF008080"/>
      <rgbColor rgb="FFCCCCCC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BB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C0392B"/>
      <rgbColor rgb="FF993366"/>
      <rgbColor rgb="FF2C4270"/>
      <rgbColor rgb="FF1B2A4A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G25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5" min="1" max="1"/>
    <col width="16" customWidth="1" style="25" min="2" max="2"/>
    <col width="46" customWidth="1" style="25" min="3" max="3"/>
    <col width="14" customWidth="1" style="25" min="4" max="7"/>
  </cols>
  <sheetData>
    <row r="1" ht="18" customHeight="1" s="26">
      <c r="A1" s="27" t="inlineStr">
        <is>
          <t>CONFIDENTIAL — NOT FOR DISTRIBUTION — DO NOT SHARE WITH UNAUTHORIZED READERS</t>
        </is>
      </c>
    </row>
    <row r="2" ht="21.75" customHeight="1" s="26">
      <c r="A2" s="28" t="inlineStr">
        <is>
          <t>CAFFEVOLVE™ INC. — CAP TABLE MODEL</t>
        </is>
      </c>
    </row>
    <row r="3" ht="18" customHeight="1" s="26">
      <c r="A3" s="29" t="inlineStr">
        <is>
          <t>Pre-Seed SAFE Round  ·  $225,000 Aggregate  ·  $6,000,000 Post-Money Cap  ·  July 2026</t>
        </is>
      </c>
    </row>
    <row r="5" ht="18" customHeight="1" s="26">
      <c r="A5" s="30" t="inlineStr">
        <is>
          <t>KEY ASSUMPTIONS  (yellow = editable input)</t>
        </is>
      </c>
    </row>
    <row r="6" ht="15" customHeight="1" s="26">
      <c r="A6" s="31" t="inlineStr">
        <is>
          <t>Post-Money Valuation Cap</t>
        </is>
      </c>
      <c r="B6" s="32" t="n">
        <v>6000000</v>
      </c>
      <c r="C6" s="33" t="inlineStr">
        <is>
          <t>Per term sheet — post-money SAFE format</t>
        </is>
      </c>
    </row>
    <row r="7" ht="15" customHeight="1" s="26">
      <c r="A7" s="31" t="inlineStr">
        <is>
          <t>SAFE Investment — This Note</t>
        </is>
      </c>
      <c r="B7" s="32" t="n">
        <v>75000</v>
      </c>
      <c r="C7" s="33" t="inlineStr">
        <is>
          <t>One of three independent $75,000 notes</t>
        </is>
      </c>
    </row>
    <row r="8" ht="15" customHeight="1" s="26">
      <c r="A8" s="31" t="inlineStr">
        <is>
          <t>SAFE Investment — Total Round</t>
        </is>
      </c>
      <c r="B8" s="32" t="n">
        <v>225000</v>
      </c>
      <c r="C8" s="33" t="inlineStr">
        <is>
          <t>Three notes × $75,000</t>
        </is>
      </c>
    </row>
    <row r="9" ht="15" customHeight="1" s="26">
      <c r="A9" s="31" t="inlineStr">
        <is>
          <t>Discount Rate</t>
        </is>
      </c>
      <c r="B9" s="34" t="n">
        <v>0</v>
      </c>
      <c r="C9" s="33" t="inlineStr">
        <is>
          <t>None — post-money SAFE, no discount</t>
        </is>
      </c>
    </row>
    <row r="10" ht="15" customHeight="1" s="26">
      <c r="A10" s="31" t="inlineStr">
        <is>
          <t>Founder Shares Authorized</t>
        </is>
      </c>
      <c r="B10" s="35" t="n">
        <v>10000000</v>
      </c>
      <c r="C10" s="33" t="inlineStr">
        <is>
          <t>10,000,000 shares — standard Delaware C-Corp structure</t>
        </is>
      </c>
    </row>
    <row r="11" ht="15" customHeight="1" s="26">
      <c r="A11" s="31" t="inlineStr">
        <is>
          <t>Option Pool (ESOP) — % of Cap</t>
        </is>
      </c>
      <c r="B11" s="36" t="n">
        <v>0.1</v>
      </c>
      <c r="C11" s="33" t="inlineStr">
        <is>
          <t>10% reserved for future employees / advisors</t>
        </is>
      </c>
    </row>
    <row r="13" ht="18" customHeight="1" s="26">
      <c r="A13" s="30" t="inlineStr">
        <is>
          <t>DERIVED OWNERSHIP  (black = formula, recalculates automatically)</t>
        </is>
      </c>
    </row>
    <row r="14" ht="15" customHeight="1" s="26">
      <c r="A14" s="31" t="inlineStr">
        <is>
          <t>Est. Ownership per $75K Note</t>
        </is>
      </c>
      <c r="B14" s="37">
        <f>B7/B6</f>
        <v/>
      </c>
      <c r="C14" s="33" t="inlineStr">
        <is>
          <t>Purchase Amount ÷ Post-Money Cap — fixed at signing, per post-money SAFE mechanics</t>
        </is>
      </c>
    </row>
    <row r="15" ht="15" customHeight="1" s="26">
      <c r="A15" s="31" t="inlineStr">
        <is>
          <t>Est. Aggregate Ownership (3 notes)</t>
        </is>
      </c>
      <c r="B15" s="37">
        <f>B8/B6</f>
        <v/>
      </c>
      <c r="C15" s="33" t="inlineStr">
        <is>
          <t>Total Round ÷ Post-Money Cap — all three notes combined</t>
        </is>
      </c>
    </row>
    <row r="16" ht="15" customHeight="1" s="26">
      <c r="A16" s="31" t="inlineStr">
        <is>
          <t>Est. Founder + ESOP Retained</t>
        </is>
      </c>
      <c r="B16" s="37">
        <f>1-B15</f>
        <v/>
      </c>
      <c r="C16" s="33" t="inlineStr">
        <is>
          <t>Residual after the SAFE round converts, before any future priced round</t>
        </is>
      </c>
    </row>
    <row r="18" ht="18" customHeight="1" s="26">
      <c r="A18" s="30" t="inlineStr">
        <is>
          <t>PER-NOTE SUMMARY TABLE</t>
        </is>
      </c>
    </row>
    <row r="19" ht="15" customHeight="1" s="26">
      <c r="A19" s="38" t="inlineStr">
        <is>
          <t>Note</t>
        </is>
      </c>
      <c r="B19" s="38" t="inlineStr">
        <is>
          <t>Investment</t>
        </is>
      </c>
      <c r="C19" s="38" t="inlineStr">
        <is>
          <t>Valuation Cap</t>
        </is>
      </c>
      <c r="D19" s="38" t="inlineStr">
        <is>
          <t>Est. Ownership %</t>
        </is>
      </c>
      <c r="E19" s="38" t="inlineStr">
        <is>
          <t>Est. Shares (illustrative)</t>
        </is>
      </c>
    </row>
    <row r="20" ht="15" customHeight="1" s="26">
      <c r="A20" s="39" t="inlineStr">
        <is>
          <t>SAFE Note 1</t>
        </is>
      </c>
      <c r="B20" s="40">
        <f>$B$7</f>
        <v/>
      </c>
      <c r="C20" s="40">
        <f>$B$6</f>
        <v/>
      </c>
      <c r="D20" s="41">
        <f>B20/C20</f>
        <v/>
      </c>
      <c r="E20" s="42">
        <f>D20*$B$10/(1-$B$11)</f>
        <v/>
      </c>
    </row>
    <row r="21" ht="15" customHeight="1" s="26">
      <c r="A21" s="39" t="inlineStr">
        <is>
          <t>SAFE Note 2</t>
        </is>
      </c>
      <c r="B21" s="40">
        <f>$B$7</f>
        <v/>
      </c>
      <c r="C21" s="40">
        <f>$B$6</f>
        <v/>
      </c>
      <c r="D21" s="41">
        <f>B21/C21</f>
        <v/>
      </c>
      <c r="E21" s="42">
        <f>D21*$B$10/(1-$B$11)</f>
        <v/>
      </c>
    </row>
    <row r="22" ht="15" customHeight="1" s="26">
      <c r="A22" s="39" t="inlineStr">
        <is>
          <t>SAFE Note 3</t>
        </is>
      </c>
      <c r="B22" s="40">
        <f>$B$7</f>
        <v/>
      </c>
      <c r="C22" s="40">
        <f>$B$6</f>
        <v/>
      </c>
      <c r="D22" s="41">
        <f>B22/C22</f>
        <v/>
      </c>
      <c r="E22" s="42">
        <f>D22*$B$10/(1-$B$11)</f>
        <v/>
      </c>
    </row>
    <row r="23" ht="15" customHeight="1" s="26">
      <c r="A23" s="43" t="inlineStr">
        <is>
          <t>Total (3 notes)</t>
        </is>
      </c>
      <c r="B23" s="44">
        <f>SUM(B20:B22)</f>
        <v/>
      </c>
      <c r="D23" s="45">
        <f>SUM(D20:D22)</f>
        <v/>
      </c>
      <c r="E23" s="46">
        <f>SUM(E20:E22)</f>
        <v/>
      </c>
    </row>
    <row r="25" ht="30" customHeight="1" s="26">
      <c r="A25" s="47" t="inlineStr">
        <is>
          <t>Note: Share counts above are illustrative only — a SAFE converts to actual shares at the priced round that triggers conversion, based on that round's real share price and cap table. Ownership % is what's contractually fixed today; share counts will be computed for real at conversion.</t>
        </is>
      </c>
    </row>
  </sheetData>
  <sheetProtection selectLockedCells="1" selectUnlockedCells="1" sheet="1" objects="0" insertRows="0" insertHyperlinks="0" autoFilter="0" scenarios="0" formatColumns="0" deleteColumns="0" insertColumns="0" pivotTables="0" deleteRows="0" formatCells="0" formatRows="0" sort="0"/>
  <mergeCells count="7">
    <mergeCell ref="A13:C13"/>
    <mergeCell ref="A1:G1"/>
    <mergeCell ref="A5:C5"/>
    <mergeCell ref="A3:G3"/>
    <mergeCell ref="A25:E25"/>
    <mergeCell ref="A18:C18"/>
    <mergeCell ref="A2:G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1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25" min="1" max="1"/>
    <col width="16" customWidth="1" style="25" min="2" max="5"/>
    <col width="40" customWidth="1" style="25" min="6" max="6"/>
  </cols>
  <sheetData>
    <row r="1" ht="18" customHeight="1" s="26">
      <c r="A1" s="27" t="inlineStr">
        <is>
          <t>CONFIDENTIAL — NOT FOR DISTRIBUTION — DO NOT SHARE WITH UNAUTHORIZED READERS</t>
        </is>
      </c>
    </row>
    <row r="2" ht="21.75" customHeight="1" s="26">
      <c r="A2" s="28" t="inlineStr">
        <is>
          <t>ILLUSTRATIVE SERIES A CONVERSION SENSITIVITY</t>
        </is>
      </c>
    </row>
    <row r="3" ht="18" customHeight="1" s="26">
      <c r="A3" s="29" t="inlineStr">
        <is>
          <t>For discussion purposes only — not a projection or commitment</t>
        </is>
      </c>
    </row>
    <row r="5" ht="15" customHeight="1" s="26">
      <c r="A5" s="48" t="inlineStr">
        <is>
          <t>KEY ASSUMPTIONS (yellow = editable input)</t>
        </is>
      </c>
    </row>
    <row r="6" ht="15" customHeight="1" s="26">
      <c r="A6" s="31" t="inlineStr">
        <is>
          <t>Illustrative Series A Pre-Money Valuation</t>
        </is>
      </c>
      <c r="B6" s="32" t="n">
        <v>5000000</v>
      </c>
      <c r="C6" s="33" t="inlineStr">
        <is>
          <t>Placeholder only — adjust to model different scenarios</t>
        </is>
      </c>
    </row>
    <row r="7" ht="15" customHeight="1" s="26">
      <c r="A7" s="31" t="inlineStr">
        <is>
          <t>Illustrative Series A New Money Raised</t>
        </is>
      </c>
      <c r="B7" s="32" t="n">
        <v>2000000</v>
      </c>
      <c r="C7" s="33" t="inlineStr">
        <is>
          <t>Placeholder only — adjust to model different scenarios</t>
        </is>
      </c>
    </row>
    <row r="8" ht="15" customHeight="1" s="26">
      <c r="A8" s="31" t="inlineStr">
        <is>
          <t>SAFE Aggregate Ownership (from Cap Table sheet)</t>
        </is>
      </c>
      <c r="B8" s="37">
        <f>'Cap Table'!B15</f>
        <v/>
      </c>
    </row>
    <row r="10" ht="15" customHeight="1" s="26">
      <c r="A10" s="48" t="inlineStr">
        <is>
          <t>RESULTING SIMPLE OWNERSHIP AFTER SERIES A CLOSES</t>
        </is>
      </c>
    </row>
    <row r="11" ht="15" customHeight="1" s="26">
      <c r="A11" s="31" t="inlineStr">
        <is>
          <t>Post-Money Valuation (Pre-Money + New Money)</t>
        </is>
      </c>
      <c r="B11" s="49">
        <f>B6+B7</f>
        <v/>
      </c>
    </row>
    <row r="12" ht="15" customHeight="1" s="26">
      <c r="A12" s="31" t="inlineStr">
        <is>
          <t>New Series A Investor Ownership %</t>
        </is>
      </c>
      <c r="B12" s="50">
        <f>B7/B11</f>
        <v/>
      </c>
    </row>
    <row r="13" ht="15" customHeight="1" s="26">
      <c r="A13" s="31" t="inlineStr">
        <is>
          <t>SAFE Notes' Ownership After Series A (simple dilution)</t>
        </is>
      </c>
      <c r="B13" s="37">
        <f>B8*(1-(B7/B11))</f>
        <v/>
      </c>
      <c r="C13" s="33" t="inlineStr">
        <is>
          <t>Simplified — a real Series A term sheet may include pro rata rights, which this model doesn't account for</t>
        </is>
      </c>
    </row>
    <row r="15" ht="39.75" customHeight="1" s="26">
      <c r="A15" s="47" t="inlineStr">
        <is>
          <t>This sheet is a simplified, illustrative sensitivity model — not a projection, forecast, or promise of any future round, valuation, or timing. Actual Series A terms, if and when they occur, will depend on market conditions, company performance, and negotiated terms at that time.</t>
        </is>
      </c>
    </row>
  </sheetData>
  <sheetProtection selectLockedCells="1" selectUnlockedCells="1" sheet="1" objects="0" insertRows="0" insertHyperlinks="0" autoFilter="0" scenarios="0" formatColumns="0" deleteColumns="0" insertColumns="0" pivotTables="0" deleteRows="0" formatCells="0" formatRows="0" sort="0"/>
  <mergeCells count="6">
    <mergeCell ref="A2:F2"/>
    <mergeCell ref="A10:F10"/>
    <mergeCell ref="A1:G1"/>
    <mergeCell ref="A5:F5"/>
    <mergeCell ref="A3:F3"/>
    <mergeCell ref="A15:F15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2026-07-20T17:51:32Z</dcterms:created>
  <dcterms:modified xmlns:dcterms="http://purl.org/dc/terms/" xmlns:xsi="http://www.w3.org/2001/XMLSchema-instance" xsi:type="dcterms:W3CDTF">2026-08-31T17:29:23Z</dcterms:modified>
  <cp:revision>0</cp:revision>
</cp:coreProperties>
</file>